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2" i="1" l="1"/>
  <c r="T13" i="1" l="1"/>
  <c r="T11" i="1"/>
  <c r="T10" i="1"/>
  <c r="M13" i="1" l="1"/>
  <c r="M14" i="1" s="1"/>
  <c r="O14" i="1"/>
  <c r="O18" i="1"/>
  <c r="O21" i="1" s="1"/>
  <c r="AJ14" i="1"/>
  <c r="AI14" i="1"/>
  <c r="AH14" i="1"/>
  <c r="AF14" i="1"/>
  <c r="AE14" i="1"/>
  <c r="AD14" i="1"/>
  <c r="I20" i="1" s="1"/>
  <c r="AC14" i="1"/>
  <c r="H20" i="1" s="1"/>
  <c r="AB14" i="1"/>
  <c r="G20" i="1" s="1"/>
  <c r="AA14" i="1"/>
  <c r="F20" i="1" s="1"/>
  <c r="Z14" i="1"/>
  <c r="E20" i="1" s="1"/>
  <c r="Y14" i="1"/>
  <c r="X14" i="1"/>
  <c r="W14" i="1"/>
  <c r="V14" i="1"/>
  <c r="U14" i="1"/>
  <c r="L14" i="1"/>
  <c r="T14" i="1" s="1"/>
  <c r="K14" i="1"/>
  <c r="J14" i="1"/>
  <c r="I14" i="1"/>
  <c r="H14" i="1"/>
  <c r="H18" i="1" s="1"/>
  <c r="G14" i="1"/>
  <c r="G18" i="1" s="1"/>
  <c r="F14" i="1"/>
  <c r="F18" i="1" s="1"/>
  <c r="E14" i="1"/>
  <c r="E18" i="1" s="1"/>
  <c r="E21" i="1" l="1"/>
  <c r="G21" i="1"/>
  <c r="K20" i="1"/>
  <c r="K18" i="1"/>
  <c r="F21" i="1"/>
  <c r="H21" i="1"/>
  <c r="L21" i="1" s="1"/>
  <c r="L18" i="1"/>
  <c r="M20" i="1"/>
  <c r="L20" i="1"/>
  <c r="I18" i="1"/>
  <c r="K21" i="1" l="1"/>
  <c r="I21" i="1"/>
  <c r="M21" i="1" s="1"/>
  <c r="M18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<sst xmlns="http://schemas.openxmlformats.org/spreadsheetml/2006/main" count="88" uniqueCount="57">
  <si>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</si>
  <si>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</si>
  <si>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</si>
  <si>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</si>
  <si>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</si>
  <si>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</si>
  <si>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</si>
  <si>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</si>
  <si>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</si>
  <si>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</si>
  <si>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</si>
  <si>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</si>
  <si>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</si>
  <si>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</si>
  <si>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</si>
  <si>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</si>
  <si>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</si>
  <si>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</si>
  <si>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</si>
  <si>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</si>
  <si>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</si>
  <si>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</si>
  <si>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</si>
  <si>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</si>
  <si>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</si>
  <si>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</si>
  <si>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</si>
  <si>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</si>
  <si>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</si>
  <si>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</si>
  <si>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</si>
  <si>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Marja Puhakka</t>
  </si>
  <si>
    <t>5.-6.</t>
  </si>
  <si>
    <t>KPK</t>
  </si>
  <si>
    <t>putoamissarja</t>
  </si>
  <si>
    <t>9.-10.</t>
  </si>
  <si>
    <t>putoamissarja, karsinta</t>
  </si>
  <si>
    <t>9.</t>
  </si>
  <si>
    <t>----</t>
  </si>
  <si>
    <t>KPK = Keravan Pallokerho  (1960)</t>
  </si>
  <si>
    <t>10.</t>
  </si>
  <si>
    <t>1964</t>
  </si>
  <si>
    <t>MESTARUUSSARJA</t>
  </si>
  <si>
    <t>URA SM-SARJASSA</t>
  </si>
  <si>
    <t>L+T</t>
  </si>
  <si>
    <t>8.</t>
  </si>
  <si>
    <t>Cup</t>
  </si>
  <si>
    <t>ENSIMMÄISET</t>
  </si>
  <si>
    <t>Ottelu</t>
  </si>
  <si>
    <t>1.  ottelu</t>
  </si>
  <si>
    <t>Lyöty juoksu</t>
  </si>
  <si>
    <t>Tuotu juoksu</t>
  </si>
  <si>
    <t>Kunnari</t>
  </si>
  <si>
    <t>04.07. 1979  Roihu - KPK  6-9</t>
  </si>
  <si>
    <t>3.  ottelu</t>
  </si>
  <si>
    <t>26.06. 1980  KPK - Tahko  26-3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</si>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</sst>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65" customWidth="1"/>
    <col min="19" max="19" width="5.7109375" style="64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5.5703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31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63"/>
      <c r="Q1" s="63"/>
      <c r="R1" s="6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/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46</v>
      </c>
      <c r="AH3" s="16" t="s">
        <v>26</v>
      </c>
      <c r="AI3" s="18" t="s">
        <v>27</v>
      </c>
      <c r="AJ3" s="19" t="s">
        <v>28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1979</v>
      </c>
      <c r="C4" s="27" t="s">
        <v>32</v>
      </c>
      <c r="D4" s="29" t="s">
        <v>33</v>
      </c>
      <c r="E4" s="59">
        <v>1</v>
      </c>
      <c r="F4" s="27">
        <v>0</v>
      </c>
      <c r="G4" s="27">
        <v>0</v>
      </c>
      <c r="H4" s="27">
        <v>1</v>
      </c>
      <c r="I4" s="60"/>
      <c r="J4" s="60"/>
      <c r="K4" s="60"/>
      <c r="L4" s="60"/>
      <c r="M4" s="60"/>
      <c r="N4" s="60"/>
      <c r="O4" s="37"/>
      <c r="P4" s="19"/>
      <c r="Q4" s="19"/>
      <c r="R4" s="19"/>
      <c r="S4" s="19"/>
      <c r="U4" s="27"/>
      <c r="V4" s="27"/>
      <c r="W4" s="27"/>
      <c r="X4" s="27"/>
      <c r="Y4" s="27"/>
      <c r="Z4" s="28">
        <v>1</v>
      </c>
      <c r="AA4" s="28">
        <v>0</v>
      </c>
      <c r="AB4" s="28">
        <v>0</v>
      </c>
      <c r="AC4" s="28">
        <v>0</v>
      </c>
      <c r="AD4" s="28"/>
      <c r="AE4" s="27"/>
      <c r="AF4" s="27"/>
      <c r="AG4" s="27">
        <v>1</v>
      </c>
      <c r="AH4" s="27"/>
      <c r="AI4" s="27"/>
      <c r="AJ4" s="27"/>
      <c r="AK4" s="61" t="s">
        <v>34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1980</v>
      </c>
      <c r="C5" s="27" t="s">
        <v>35</v>
      </c>
      <c r="D5" s="29" t="s">
        <v>33</v>
      </c>
      <c r="E5" s="59">
        <v>2</v>
      </c>
      <c r="F5" s="27">
        <v>2</v>
      </c>
      <c r="G5" s="27">
        <v>7</v>
      </c>
      <c r="H5" s="27">
        <v>4</v>
      </c>
      <c r="I5" s="60"/>
      <c r="J5" s="60"/>
      <c r="K5" s="60"/>
      <c r="L5" s="60"/>
      <c r="M5" s="60"/>
      <c r="N5" s="60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4</v>
      </c>
      <c r="AA5" s="28">
        <v>0</v>
      </c>
      <c r="AB5" s="28">
        <v>2</v>
      </c>
      <c r="AC5" s="28">
        <v>1</v>
      </c>
      <c r="AD5" s="28"/>
      <c r="AE5" s="27"/>
      <c r="AF5" s="27"/>
      <c r="AG5" s="27"/>
      <c r="AH5" s="27"/>
      <c r="AI5" s="27"/>
      <c r="AJ5" s="27"/>
      <c r="AK5" s="61" t="s">
        <v>36</v>
      </c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1981</v>
      </c>
      <c r="C6" s="27"/>
      <c r="D6" s="29"/>
      <c r="E6" s="59"/>
      <c r="F6" s="27"/>
      <c r="G6" s="27"/>
      <c r="H6" s="27"/>
      <c r="I6" s="60"/>
      <c r="J6" s="60"/>
      <c r="K6" s="60"/>
      <c r="L6" s="60"/>
      <c r="M6" s="60"/>
      <c r="N6" s="60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1982</v>
      </c>
      <c r="C7" s="27"/>
      <c r="D7" s="29"/>
      <c r="E7" s="59"/>
      <c r="F7" s="27"/>
      <c r="G7" s="27"/>
      <c r="H7" s="27"/>
      <c r="I7" s="60"/>
      <c r="J7" s="60"/>
      <c r="K7" s="60"/>
      <c r="L7" s="60"/>
      <c r="M7" s="60"/>
      <c r="N7" s="60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1983</v>
      </c>
      <c r="C8" s="27"/>
      <c r="D8" s="29"/>
      <c r="E8" s="59"/>
      <c r="F8" s="27"/>
      <c r="G8" s="27"/>
      <c r="H8" s="27"/>
      <c r="I8" s="60"/>
      <c r="J8" s="60"/>
      <c r="K8" s="60"/>
      <c r="L8" s="60"/>
      <c r="M8" s="60"/>
      <c r="N8" s="60"/>
      <c r="O8" s="37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1984</v>
      </c>
      <c r="C9" s="27"/>
      <c r="D9" s="29"/>
      <c r="E9" s="59"/>
      <c r="F9" s="27"/>
      <c r="G9" s="27"/>
      <c r="H9" s="27"/>
      <c r="I9" s="60"/>
      <c r="J9" s="60"/>
      <c r="K9" s="60"/>
      <c r="L9" s="60"/>
      <c r="M9" s="60"/>
      <c r="N9" s="60"/>
      <c r="O9" s="37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1985</v>
      </c>
      <c r="C10" s="27"/>
      <c r="D10" s="29"/>
      <c r="E10" s="59"/>
      <c r="F10" s="27"/>
      <c r="G10" s="27"/>
      <c r="H10" s="27"/>
      <c r="I10" s="60"/>
      <c r="J10" s="60"/>
      <c r="K10" s="60"/>
      <c r="L10" s="60"/>
      <c r="M10" s="60"/>
      <c r="N10" s="60"/>
      <c r="O10" s="37"/>
      <c r="P10" s="19"/>
      <c r="Q10" s="19"/>
      <c r="R10" s="19"/>
      <c r="S10" s="19"/>
      <c r="T10" s="25" t="e">
        <f t="shared" ref="T10:T14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1986</v>
      </c>
      <c r="C11" s="27" t="s">
        <v>40</v>
      </c>
      <c r="D11" s="29" t="s">
        <v>33</v>
      </c>
      <c r="E11" s="59">
        <v>18</v>
      </c>
      <c r="F11" s="27">
        <v>6</v>
      </c>
      <c r="G11" s="27">
        <v>23</v>
      </c>
      <c r="H11" s="27">
        <v>19</v>
      </c>
      <c r="I11" s="27">
        <v>70</v>
      </c>
      <c r="J11" s="27">
        <v>14</v>
      </c>
      <c r="K11" s="27">
        <v>16</v>
      </c>
      <c r="L11" s="27">
        <v>11</v>
      </c>
      <c r="M11" s="27">
        <v>29</v>
      </c>
      <c r="N11" s="62" t="s">
        <v>38</v>
      </c>
      <c r="O11" s="37"/>
      <c r="P11" s="19" t="s">
        <v>45</v>
      </c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83">
        <v>1987</v>
      </c>
      <c r="C12" s="83"/>
      <c r="D12" s="84" t="s">
        <v>33</v>
      </c>
      <c r="E12" s="85"/>
      <c r="F12" s="86" t="s">
        <v>56</v>
      </c>
      <c r="G12" s="87"/>
      <c r="H12" s="88"/>
      <c r="I12" s="83"/>
      <c r="J12" s="83"/>
      <c r="K12" s="83"/>
      <c r="L12" s="83"/>
      <c r="M12" s="83"/>
      <c r="N12" s="89"/>
      <c r="O12" s="37"/>
      <c r="P12" s="19"/>
      <c r="Q12" s="19"/>
      <c r="R12" s="19"/>
      <c r="S12" s="19"/>
      <c r="T12" s="25" t="e">
        <f t="shared" ref="T12" si="1">PRODUCT(L12/S12)</f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1988</v>
      </c>
      <c r="C13" s="27" t="s">
        <v>37</v>
      </c>
      <c r="D13" s="29" t="s">
        <v>33</v>
      </c>
      <c r="E13" s="59">
        <v>10</v>
      </c>
      <c r="F13" s="27">
        <v>0</v>
      </c>
      <c r="G13" s="27">
        <v>11</v>
      </c>
      <c r="H13" s="27">
        <v>3</v>
      </c>
      <c r="I13" s="27">
        <v>40</v>
      </c>
      <c r="J13" s="27">
        <v>7</v>
      </c>
      <c r="K13" s="27">
        <v>10</v>
      </c>
      <c r="L13" s="27">
        <v>12</v>
      </c>
      <c r="M13" s="27">
        <f>PRODUCT(F13+G13)</f>
        <v>11</v>
      </c>
      <c r="N13" s="62" t="s">
        <v>38</v>
      </c>
      <c r="O13" s="37"/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2">SUM(E4:E13)</f>
        <v>31</v>
      </c>
      <c r="F14" s="19">
        <f t="shared" si="2"/>
        <v>8</v>
      </c>
      <c r="G14" s="19">
        <f t="shared" si="2"/>
        <v>41</v>
      </c>
      <c r="H14" s="19">
        <f t="shared" si="2"/>
        <v>27</v>
      </c>
      <c r="I14" s="19">
        <f t="shared" si="2"/>
        <v>110</v>
      </c>
      <c r="J14" s="19">
        <f t="shared" si="2"/>
        <v>21</v>
      </c>
      <c r="K14" s="19">
        <f t="shared" si="2"/>
        <v>26</v>
      </c>
      <c r="L14" s="19">
        <f t="shared" si="2"/>
        <v>23</v>
      </c>
      <c r="M14" s="19">
        <f t="shared" si="2"/>
        <v>40</v>
      </c>
      <c r="N14" s="31"/>
      <c r="O14" s="32">
        <f t="shared" ref="O14:AF14" si="3">SUM(O4:O13)</f>
        <v>0</v>
      </c>
      <c r="P14" s="19"/>
      <c r="Q14" s="19"/>
      <c r="R14" s="19"/>
      <c r="S14" s="19"/>
      <c r="T14" s="25" t="e">
        <f t="shared" si="0"/>
        <v>#DIV/0!</v>
      </c>
      <c r="U14" s="19">
        <f t="shared" si="3"/>
        <v>0</v>
      </c>
      <c r="V14" s="19">
        <f t="shared" si="3"/>
        <v>0</v>
      </c>
      <c r="W14" s="19">
        <f t="shared" si="3"/>
        <v>0</v>
      </c>
      <c r="X14" s="19">
        <f t="shared" si="3"/>
        <v>0</v>
      </c>
      <c r="Y14" s="19">
        <f t="shared" si="3"/>
        <v>0</v>
      </c>
      <c r="Z14" s="19">
        <f t="shared" si="3"/>
        <v>5</v>
      </c>
      <c r="AA14" s="19">
        <f t="shared" si="3"/>
        <v>0</v>
      </c>
      <c r="AB14" s="19">
        <f t="shared" si="3"/>
        <v>2</v>
      </c>
      <c r="AC14" s="19">
        <f t="shared" si="3"/>
        <v>1</v>
      </c>
      <c r="AD14" s="19">
        <f t="shared" si="3"/>
        <v>0</v>
      </c>
      <c r="AE14" s="19">
        <f t="shared" si="3"/>
        <v>0</v>
      </c>
      <c r="AF14" s="19">
        <f t="shared" si="3"/>
        <v>0</v>
      </c>
      <c r="AG14" s="19">
        <v>1</v>
      </c>
      <c r="AH14" s="19">
        <f>SUM(AH4:AH13)</f>
        <v>0</v>
      </c>
      <c r="AI14" s="19">
        <f>SUM(AI4:AI13)</f>
        <v>0</v>
      </c>
      <c r="AJ14" s="19">
        <f>SUM(AJ4:AJ13)</f>
        <v>0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v>119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38"/>
      <c r="Q15" s="38"/>
      <c r="R15" s="38"/>
      <c r="S15" s="38"/>
      <c r="T15" s="38"/>
      <c r="U15" s="38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38"/>
      <c r="Q16" s="38"/>
      <c r="R16" s="38"/>
      <c r="S16" s="38"/>
      <c r="T16" s="38"/>
      <c r="U16" s="38"/>
      <c r="V16" s="3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43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29</v>
      </c>
      <c r="O17" s="25"/>
      <c r="P17" s="41" t="s">
        <v>47</v>
      </c>
      <c r="Q17" s="13"/>
      <c r="R17" s="13"/>
      <c r="S17" s="13"/>
      <c r="T17" s="66"/>
      <c r="U17" s="66"/>
      <c r="V17" s="66"/>
      <c r="W17" s="66"/>
      <c r="X17" s="66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7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2"/>
      <c r="E18" s="27">
        <f>PRODUCT(E14)</f>
        <v>31</v>
      </c>
      <c r="F18" s="27">
        <f>PRODUCT(F14)</f>
        <v>8</v>
      </c>
      <c r="G18" s="27">
        <f>PRODUCT(G14)</f>
        <v>41</v>
      </c>
      <c r="H18" s="27">
        <f>PRODUCT(H14)</f>
        <v>27</v>
      </c>
      <c r="I18" s="27">
        <f>PRODUCT(I14)</f>
        <v>110</v>
      </c>
      <c r="J18" s="1"/>
      <c r="K18" s="43">
        <f>PRODUCT((F18+G18)/E18)</f>
        <v>1.5806451612903225</v>
      </c>
      <c r="L18" s="43">
        <f>PRODUCT(H18/E18)</f>
        <v>0.87096774193548387</v>
      </c>
      <c r="M18" s="43">
        <f>PRODUCT(I18/E18)</f>
        <v>3.5483870967741935</v>
      </c>
      <c r="N18" s="30"/>
      <c r="O18" s="25">
        <f>PRODUCT(O14)</f>
        <v>0</v>
      </c>
      <c r="P18" s="68" t="s">
        <v>48</v>
      </c>
      <c r="Q18" s="69"/>
      <c r="R18" s="69"/>
      <c r="S18" s="70" t="s">
        <v>53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1" t="s">
        <v>49</v>
      </c>
      <c r="AE18" s="70"/>
      <c r="AF18" s="70"/>
      <c r="AG18" s="70"/>
      <c r="AH18" s="70"/>
      <c r="AI18" s="71"/>
      <c r="AJ18" s="70"/>
      <c r="AK18" s="72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3" t="s">
        <v>50</v>
      </c>
      <c r="Q19" s="74"/>
      <c r="R19" s="74"/>
      <c r="S19" s="75" t="s">
        <v>55</v>
      </c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 t="s">
        <v>54</v>
      </c>
      <c r="AE19" s="75"/>
      <c r="AF19" s="75"/>
      <c r="AG19" s="75"/>
      <c r="AH19" s="75"/>
      <c r="AI19" s="76"/>
      <c r="AJ19" s="75"/>
      <c r="AK19" s="7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17</v>
      </c>
      <c r="C20" s="48"/>
      <c r="D20" s="49"/>
      <c r="E20" s="28">
        <f>PRODUCT(Z14)</f>
        <v>5</v>
      </c>
      <c r="F20" s="28">
        <f>PRODUCT(AA14)</f>
        <v>0</v>
      </c>
      <c r="G20" s="28">
        <f>PRODUCT(AB14)</f>
        <v>2</v>
      </c>
      <c r="H20" s="28">
        <f>PRODUCT(AC14)</f>
        <v>1</v>
      </c>
      <c r="I20" s="28">
        <f>PRODUCT(AD14)</f>
        <v>0</v>
      </c>
      <c r="J20" s="1"/>
      <c r="K20" s="50">
        <f>PRODUCT((F20+G20)/E20)</f>
        <v>0.4</v>
      </c>
      <c r="L20" s="50">
        <f>PRODUCT(H20/E20)</f>
        <v>0.2</v>
      </c>
      <c r="M20" s="50">
        <f>PRODUCT(I20/E20)</f>
        <v>0</v>
      </c>
      <c r="N20" s="51"/>
      <c r="O20" s="25"/>
      <c r="P20" s="73" t="s">
        <v>51</v>
      </c>
      <c r="Q20" s="74"/>
      <c r="R20" s="74"/>
      <c r="S20" s="75" t="s">
        <v>53</v>
      </c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6" t="s">
        <v>49</v>
      </c>
      <c r="AE20" s="75"/>
      <c r="AF20" s="75"/>
      <c r="AG20" s="75"/>
      <c r="AH20" s="75"/>
      <c r="AI20" s="76"/>
      <c r="AJ20" s="75"/>
      <c r="AK20" s="77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18</v>
      </c>
      <c r="C21" s="53"/>
      <c r="D21" s="54"/>
      <c r="E21" s="19">
        <f>SUM(E18:E20)</f>
        <v>36</v>
      </c>
      <c r="F21" s="19">
        <f>SUM(F18:F20)</f>
        <v>8</v>
      </c>
      <c r="G21" s="19">
        <f>SUM(G18:G20)</f>
        <v>43</v>
      </c>
      <c r="H21" s="19">
        <f>SUM(H18:H20)</f>
        <v>28</v>
      </c>
      <c r="I21" s="19">
        <f>SUM(I18:I20)</f>
        <v>110</v>
      </c>
      <c r="J21" s="1"/>
      <c r="K21" s="55">
        <f>PRODUCT((F21+G21)/E21)</f>
        <v>1.4166666666666667</v>
      </c>
      <c r="L21" s="55">
        <f>PRODUCT(H21/E21)</f>
        <v>0.77777777777777779</v>
      </c>
      <c r="M21" s="55">
        <f>PRODUCT(I21/E21)</f>
        <v>3.0555555555555554</v>
      </c>
      <c r="N21" s="31"/>
      <c r="O21" s="25">
        <f>SUM(O18:O20)</f>
        <v>0</v>
      </c>
      <c r="P21" s="78" t="s">
        <v>52</v>
      </c>
      <c r="Q21" s="79"/>
      <c r="R21" s="79"/>
      <c r="S21" s="80" t="s">
        <v>55</v>
      </c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1" t="s">
        <v>54</v>
      </c>
      <c r="AE21" s="80"/>
      <c r="AF21" s="80"/>
      <c r="AG21" s="80"/>
      <c r="AH21" s="80"/>
      <c r="AI21" s="81"/>
      <c r="AJ21" s="80"/>
      <c r="AK21" s="82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30</v>
      </c>
      <c r="C23" s="1"/>
      <c r="D23" s="58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9"/>
      <c r="Q53" s="9"/>
      <c r="R53" s="9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  <row r="203" spans="1:43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9"/>
      <c r="AL203" s="24"/>
      <c r="AM203" s="9"/>
      <c r="AN203" s="9"/>
      <c r="AO203" s="9"/>
      <c r="AP203" s="9"/>
      <c r="AQ203" s="9"/>
    </row>
    <row r="204" spans="1:43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9"/>
      <c r="AL204" s="24"/>
      <c r="AM204" s="9"/>
      <c r="AN204" s="9"/>
      <c r="AO204" s="9"/>
      <c r="AP204" s="9"/>
      <c r="AQ204" s="9"/>
    </row>
    <row r="205" spans="1:43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9"/>
      <c r="AL205" s="24"/>
      <c r="AM205" s="9"/>
      <c r="AN205" s="9"/>
      <c r="AO205" s="9"/>
      <c r="AP205" s="9"/>
      <c r="AQ205" s="9"/>
    </row>
    <row r="206" spans="1:43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9"/>
      <c r="AL206" s="24"/>
      <c r="AM206" s="9"/>
      <c r="AN206" s="9"/>
      <c r="AO206" s="9"/>
      <c r="AP206" s="9"/>
      <c r="AQ206" s="9"/>
    </row>
    <row r="207" spans="1:43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9"/>
      <c r="AL207" s="24"/>
      <c r="AM207" s="9"/>
      <c r="AN207" s="9"/>
      <c r="AO207" s="9"/>
      <c r="AP207" s="9"/>
      <c r="AQ207" s="9"/>
    </row>
    <row r="208" spans="1:43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9"/>
      <c r="AL208" s="24"/>
      <c r="AM208" s="9"/>
      <c r="AN208" s="9"/>
      <c r="AO208" s="9"/>
      <c r="AP208" s="9"/>
      <c r="AQ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2019-01-27T19:53:39Z</dcterms:modified>
</cp:coreProperties>
</file>